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 activeTab="3"/>
  </bookViews>
  <sheets>
    <sheet name="Фін 31" sheetId="6" r:id="rId1"/>
    <sheet name="Право 31" sheetId="11" r:id="rId2"/>
    <sheet name="Оп-31" sheetId="13" r:id="rId3"/>
    <sheet name="ЕК-31" sheetId="14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4"/>
  <c r="H6"/>
  <c r="H7"/>
  <c r="H8"/>
  <c r="H7" i="11"/>
  <c r="G7"/>
  <c r="I13" i="6" l="1"/>
  <c r="I19"/>
  <c r="I20"/>
  <c r="H13"/>
  <c r="H19"/>
  <c r="H20"/>
  <c r="H8"/>
  <c r="I8" s="1"/>
  <c r="H17" i="13"/>
  <c r="H20"/>
  <c r="H12"/>
  <c r="H11"/>
  <c r="H9"/>
  <c r="H8"/>
  <c r="H14"/>
  <c r="H7"/>
  <c r="H10"/>
  <c r="H19"/>
  <c r="H16"/>
  <c r="H15"/>
  <c r="H13"/>
  <c r="G17"/>
  <c r="G20"/>
  <c r="G12"/>
  <c r="G11"/>
  <c r="G9"/>
  <c r="G8"/>
  <c r="G14"/>
  <c r="G7"/>
  <c r="G10"/>
  <c r="G19"/>
  <c r="G16"/>
  <c r="G15"/>
  <c r="G13"/>
  <c r="H18"/>
  <c r="G18"/>
  <c r="I7" i="14"/>
  <c r="I8"/>
  <c r="H11" i="6" l="1"/>
  <c r="I11" s="1"/>
  <c r="H15"/>
  <c r="I15" s="1"/>
  <c r="H12"/>
  <c r="I12" s="1"/>
  <c r="H10"/>
  <c r="I10" s="1"/>
  <c r="H18"/>
  <c r="I18" s="1"/>
  <c r="H14"/>
  <c r="I14" s="1"/>
  <c r="H16"/>
  <c r="I16" s="1"/>
  <c r="H9"/>
  <c r="I9" s="1"/>
  <c r="G6" i="11"/>
  <c r="H6" s="1"/>
  <c r="H17" i="6" l="1"/>
  <c r="I17" s="1"/>
  <c r="H7"/>
  <c r="I7" s="1"/>
</calcChain>
</file>

<file path=xl/sharedStrings.xml><?xml version="1.0" encoding="utf-8"?>
<sst xmlns="http://schemas.openxmlformats.org/spreadsheetml/2006/main" count="84" uniqueCount="62">
  <si>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</si>
  <si>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</si>
  <si>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</si>
  <si>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</si>
  <si>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</si>
  <si>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срередній бал</t>
  </si>
  <si>
    <t>середній бал</t>
  </si>
  <si>
    <t>К.Р</t>
  </si>
  <si>
    <t>Рейтинг студентів  3 -го курсу  факультету Управління економіки та права ОС  "Бакалавр" Облік і оподаткування</t>
  </si>
  <si>
    <t>Рейтинг студентів 3-го курсу   факультету Управління, економіки та права ОС  "Бакалавр" Право</t>
  </si>
  <si>
    <t>Рейтинг студентів 3-го курсу факультету Управління, економіки та права ОС  Бакалавр" Фінанси,банківська справа та страхування</t>
  </si>
  <si>
    <t>Рейтинг студентів 3го курсу факультету Управління, економіки та права   ОС  "Бакалавр" Економіка</t>
  </si>
  <si>
    <t>Лисак Денис Андрійович</t>
  </si>
  <si>
    <t>Пирський Василь Олегович</t>
  </si>
  <si>
    <t>Юрчик Богдан Андрійович</t>
  </si>
  <si>
    <t>Андрушко Юрій Зорянович</t>
  </si>
  <si>
    <t>Бардовський Олександр Геннадійович</t>
  </si>
  <si>
    <t>Борецький Тарас Ігорович</t>
  </si>
  <si>
    <t>Герман Катерина Андріївна</t>
  </si>
  <si>
    <t>Гнатюк Вікторія Романівна</t>
  </si>
  <si>
    <t>Грень Марія Андріївна</t>
  </si>
  <si>
    <t>Дзяма Вікторія Михайлівна</t>
  </si>
  <si>
    <t>Кравчук Олександра Вікторівна</t>
  </si>
  <si>
    <t>Паньків Вікторія Ростиславівна</t>
  </si>
  <si>
    <t>Постолюк Соломія Михайлівна</t>
  </si>
  <si>
    <t>Стембальський Юрій Михайлович</t>
  </si>
  <si>
    <t>Стиранка Ігор Ігорович</t>
  </si>
  <si>
    <t>Шишка Любомир Олегович</t>
  </si>
  <si>
    <t>Яремко Юрій Олегович</t>
  </si>
  <si>
    <t>Дмитрук Сергій Васильович</t>
  </si>
  <si>
    <t>Жигіль Тарас Русланович</t>
  </si>
  <si>
    <t>Басараб Діана Михайлівна</t>
  </si>
  <si>
    <t>Бубес Ігор Михайлович</t>
  </si>
  <si>
    <t>Гера Денис Олегович</t>
  </si>
  <si>
    <t>Грицевич Андрій Мирославович</t>
  </si>
  <si>
    <t>Гураль Остап Романович</t>
  </si>
  <si>
    <t>Дзибик Володимир Ярославович</t>
  </si>
  <si>
    <t>Дзіковський Віталій Володимирович</t>
  </si>
  <si>
    <t>Зеленська Тетяна Олександрівна</t>
  </si>
  <si>
    <t>Ількович Денис Васильович</t>
  </si>
  <si>
    <t>Клісовський Дмитро Богданович</t>
  </si>
  <si>
    <t>Мегіс Ігор Степанович</t>
  </si>
  <si>
    <t>Плитка Богдана Богданівна</t>
  </si>
  <si>
    <t>Приймачук Діана Анатоліївна</t>
  </si>
  <si>
    <t>Юрик Тетяна Богданівна</t>
  </si>
  <si>
    <t>за результатами  екзаменаційної сесії 2023-2024 навчального року ІІ семестр</t>
  </si>
  <si>
    <t>Страхування та страхові послуги</t>
  </si>
  <si>
    <t>Фінансовий моніторинг</t>
  </si>
  <si>
    <t>Фінансова санація та банкрутство підприємств</t>
  </si>
  <si>
    <t>Податкова справа</t>
  </si>
  <si>
    <t>Цивільне процесуальне право України</t>
  </si>
  <si>
    <t>Кримінальне процесуальне право України</t>
  </si>
  <si>
    <t>Іноземна мова</t>
  </si>
  <si>
    <t>Аграрне право України</t>
  </si>
  <si>
    <t>за результатами екзаменаційної сесії 2023-2024 навчального року ІІ семестр</t>
  </si>
  <si>
    <t>КР</t>
  </si>
  <si>
    <t>Фінансовий облік</t>
  </si>
  <si>
    <t>Облік у банках</t>
  </si>
  <si>
    <t>Облік і звітність суб'єктів малого підприємництва</t>
  </si>
  <si>
    <t>Тіньова економіка</t>
  </si>
  <si>
    <t>Оцінка вартості підприємства</t>
  </si>
  <si>
    <t>Обгрунтування господарських рішень та оцінка економічних ризиків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</si>
</sst>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 applyBorder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2" xfId="0" applyFont="1" applyBorder="1"/>
    <xf numFmtId="0" fontId="7" fillId="0" borderId="0" xfId="0" applyFont="1"/>
    <xf numFmtId="0" fontId="2" fillId="0" borderId="0" xfId="0" applyFont="1" applyBorder="1"/>
    <xf numFmtId="0" fontId="2" fillId="0" borderId="2" xfId="0" applyFont="1" applyBorder="1"/>
    <xf numFmtId="0" fontId="8" fillId="0" borderId="5" xfId="0" applyFont="1" applyBorder="1"/>
    <xf numFmtId="0" fontId="2" fillId="0" borderId="2" xfId="0" applyFont="1" applyBorder="1" applyAlignment="1">
      <alignment horizontal="center" wrapText="1"/>
    </xf>
    <xf numFmtId="0" fontId="9" fillId="0" borderId="0" xfId="0" applyFont="1"/>
    <xf numFmtId="0" fontId="10" fillId="0" borderId="2" xfId="0" applyFont="1" applyBorder="1"/>
    <xf numFmtId="0" fontId="10" fillId="0" borderId="2" xfId="0" applyFont="1" applyBorder="1" applyAlignment="1">
      <alignment horizontal="center" wrapText="1"/>
    </xf>
    <xf numFmtId="0" fontId="10" fillId="0" borderId="0" xfId="0" applyFont="1"/>
    <xf numFmtId="0" fontId="10" fillId="0" borderId="0" xfId="0" applyFont="1" applyBorder="1"/>
    <xf numFmtId="0" fontId="10" fillId="0" borderId="5" xfId="0" applyFont="1" applyBorder="1"/>
    <xf numFmtId="0" fontId="5" fillId="0" borderId="3" xfId="0" applyFont="1" applyBorder="1"/>
    <xf numFmtId="0" fontId="11" fillId="0" borderId="2" xfId="0" applyFont="1" applyBorder="1"/>
    <xf numFmtId="2" fontId="10" fillId="0" borderId="2" xfId="0" applyNumberFormat="1" applyFont="1" applyBorder="1"/>
    <xf numFmtId="2" fontId="2" fillId="0" borderId="2" xfId="0" applyNumberFormat="1" applyFont="1" applyBorder="1"/>
    <xf numFmtId="0" fontId="10" fillId="0" borderId="1" xfId="0" applyFont="1" applyBorder="1"/>
    <xf numFmtId="0" fontId="10" fillId="0" borderId="4" xfId="0" applyFont="1" applyBorder="1"/>
    <xf numFmtId="0" fontId="10" fillId="0" borderId="6" xfId="0" applyFont="1" applyBorder="1"/>
    <xf numFmtId="0" fontId="10" fillId="0" borderId="2" xfId="0" applyFont="1" applyFill="1" applyBorder="1"/>
    <xf numFmtId="2" fontId="2" fillId="0" borderId="2" xfId="0" applyNumberFormat="1" applyFont="1" applyBorder="1" applyAlignment="1"/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textRotation="90"/>
    </xf>
    <xf numFmtId="0" fontId="10" fillId="0" borderId="5" xfId="0" applyFont="1" applyBorder="1" applyAlignment="1">
      <alignment textRotation="90"/>
    </xf>
    <xf numFmtId="2" fontId="0" fillId="0" borderId="2" xfId="0" applyNumberFormat="1" applyBorder="1"/>
    <xf numFmtId="0" fontId="0" fillId="0" borderId="2" xfId="0" applyBorder="1"/>
    <xf numFmtId="0" fontId="5" fillId="0" borderId="5" xfId="0" applyFont="1" applyBorder="1" applyAlignment="1">
      <alignment textRotation="90"/>
    </xf>
    <xf numFmtId="0" fontId="10" fillId="0" borderId="2" xfId="0" applyFont="1" applyBorder="1" applyAlignment="1">
      <alignment textRotation="90"/>
    </xf>
    <xf numFmtId="0" fontId="2" fillId="0" borderId="0" xfId="0" applyFont="1" applyBorder="1" applyAlignment="1">
      <alignment horizontal="center"/>
    </xf>
    <xf numFmtId="0" fontId="2" fillId="0" borderId="2" xfId="0" applyFont="1" applyFill="1" applyBorder="1"/>
    <xf numFmtId="0" fontId="10" fillId="0" borderId="0" xfId="0" applyFont="1" applyBorder="1" applyAlignment="1">
      <alignment textRotation="90"/>
    </xf>
    <xf numFmtId="0" fontId="2" fillId="2" borderId="5" xfId="0" applyFont="1" applyFill="1" applyBorder="1" applyAlignment="1">
      <alignment horizontal="center" wrapText="1"/>
    </xf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/>
    <xf numFmtId="2" fontId="2" fillId="0" borderId="5" xfId="0" applyNumberFormat="1" applyFont="1" applyBorder="1"/>
    <xf numFmtId="0" fontId="5" fillId="0" borderId="2" xfId="0" applyFont="1" applyBorder="1"/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11" xfId="0" applyFont="1" applyBorder="1"/>
    <xf numFmtId="0" fontId="10" fillId="0" borderId="5" xfId="0" applyFont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"/>
  <sheetViews>
    <sheetView topLeftCell="A4" zoomScale="80" zoomScaleNormal="80" workbookViewId="0">
      <selection activeCell="R17" sqref="R17"/>
    </sheetView>
  </sheetViews>
  <sheetFormatPr defaultRowHeight="14.4"/>
  <cols>
    <col min="1" max="1" width="8.109375" customWidth="1"/>
    <col min="2" max="2" width="44.33203125" customWidth="1"/>
    <col min="8" max="8" width="8.109375" customWidth="1"/>
    <col min="9" max="9" width="9.88671875" customWidth="1"/>
    <col min="10" max="10" width="17.109375" customWidth="1"/>
  </cols>
  <sheetData>
    <row r="1" spans="1:12" s="3" customFormat="1" ht="17.399999999999999">
      <c r="A1" s="13"/>
      <c r="B1" s="13"/>
      <c r="C1" s="13" t="s">
        <v>10</v>
      </c>
      <c r="D1" s="13"/>
      <c r="E1" s="13"/>
      <c r="F1" s="13"/>
      <c r="G1" s="13"/>
      <c r="H1" s="13"/>
      <c r="I1" s="13"/>
      <c r="J1" s="13"/>
      <c r="K1" s="13"/>
      <c r="L1" s="4"/>
    </row>
    <row r="2" spans="1:12" s="3" customFormat="1" ht="17.399999999999999">
      <c r="A2" s="13"/>
      <c r="B2" s="13"/>
      <c r="C2" s="13" t="s">
        <v>45</v>
      </c>
      <c r="D2" s="13"/>
      <c r="E2" s="13"/>
      <c r="F2" s="13"/>
      <c r="G2" s="13"/>
      <c r="H2" s="13"/>
      <c r="I2" s="13"/>
      <c r="J2" s="13"/>
      <c r="K2" s="13"/>
      <c r="L2" s="4"/>
    </row>
    <row r="3" spans="1:12" ht="28.2">
      <c r="A3" s="14" t="s">
        <v>0</v>
      </c>
      <c r="B3" s="14"/>
      <c r="C3" s="14" t="s">
        <v>1</v>
      </c>
      <c r="D3" s="14"/>
      <c r="E3" s="14"/>
      <c r="F3" s="14"/>
      <c r="G3" s="14"/>
      <c r="H3" s="14" t="s">
        <v>3</v>
      </c>
      <c r="I3" s="15" t="s">
        <v>6</v>
      </c>
      <c r="J3" s="14" t="s">
        <v>4</v>
      </c>
      <c r="K3" s="16"/>
    </row>
    <row r="4" spans="1:12">
      <c r="A4" s="14"/>
      <c r="B4" s="14"/>
      <c r="C4" s="14" t="s">
        <v>2</v>
      </c>
      <c r="D4" s="14"/>
      <c r="E4" s="14"/>
      <c r="F4" s="14"/>
      <c r="G4" s="14" t="s">
        <v>7</v>
      </c>
      <c r="H4" s="14"/>
      <c r="I4" s="14"/>
      <c r="J4" s="14"/>
      <c r="K4" s="16"/>
    </row>
    <row r="5" spans="1:12" ht="230.4">
      <c r="A5" s="14"/>
      <c r="B5" s="14"/>
      <c r="C5" s="37" t="s">
        <v>47</v>
      </c>
      <c r="D5" s="37" t="s">
        <v>48</v>
      </c>
      <c r="E5" s="37" t="s">
        <v>46</v>
      </c>
      <c r="F5" s="37" t="s">
        <v>49</v>
      </c>
      <c r="G5" s="37" t="s">
        <v>46</v>
      </c>
      <c r="H5" s="14"/>
      <c r="I5" s="14"/>
      <c r="J5" s="14"/>
      <c r="K5" s="16"/>
    </row>
    <row r="6" spans="1:12" ht="15" thickBot="1">
      <c r="A6" s="14"/>
      <c r="B6" s="17"/>
      <c r="C6" s="40"/>
      <c r="D6" s="40"/>
      <c r="E6" s="40"/>
      <c r="F6" s="40"/>
      <c r="G6" s="40"/>
      <c r="H6" s="14"/>
      <c r="I6" s="14"/>
      <c r="J6" s="14"/>
      <c r="K6" s="16"/>
    </row>
    <row r="7" spans="1:12" s="6" customFormat="1" ht="18.75" customHeight="1" thickBot="1">
      <c r="A7" s="10">
        <v>1</v>
      </c>
      <c r="B7" s="28" t="s">
        <v>38</v>
      </c>
      <c r="C7" s="30">
        <v>91</v>
      </c>
      <c r="D7" s="30">
        <v>91</v>
      </c>
      <c r="E7" s="30">
        <v>93</v>
      </c>
      <c r="F7" s="30">
        <v>90</v>
      </c>
      <c r="G7" s="30">
        <v>92</v>
      </c>
      <c r="H7" s="10">
        <f>C7+D7+E7+F7+G7</f>
        <v>457</v>
      </c>
      <c r="I7" s="10">
        <f>H7/5</f>
        <v>91.4</v>
      </c>
      <c r="J7" s="7"/>
      <c r="K7" s="8"/>
      <c r="L7" s="8"/>
    </row>
    <row r="8" spans="1:12" s="5" customFormat="1" ht="18.75" customHeight="1" thickBot="1">
      <c r="A8" s="39">
        <v>2</v>
      </c>
      <c r="B8" s="29" t="s">
        <v>44</v>
      </c>
      <c r="C8" s="31">
        <v>90</v>
      </c>
      <c r="D8" s="31">
        <v>76</v>
      </c>
      <c r="E8" s="31">
        <v>81</v>
      </c>
      <c r="F8" s="31">
        <v>83</v>
      </c>
      <c r="G8" s="31">
        <v>90</v>
      </c>
      <c r="H8" s="10">
        <f>C8+D8+E8+F8+G8</f>
        <v>420</v>
      </c>
      <c r="I8" s="10">
        <f>H8/5</f>
        <v>84</v>
      </c>
      <c r="J8" s="11"/>
    </row>
    <row r="9" spans="1:12" ht="18.600000000000001" thickBot="1">
      <c r="A9" s="10">
        <v>3</v>
      </c>
      <c r="B9" s="29" t="s">
        <v>32</v>
      </c>
      <c r="C9" s="31">
        <v>81</v>
      </c>
      <c r="D9" s="31">
        <v>79</v>
      </c>
      <c r="E9" s="31">
        <v>79</v>
      </c>
      <c r="F9" s="31">
        <v>80</v>
      </c>
      <c r="G9" s="31">
        <v>77</v>
      </c>
      <c r="H9" s="10">
        <f>C9+D9+E9+F9+G9</f>
        <v>396</v>
      </c>
      <c r="I9" s="10">
        <f>H9/5</f>
        <v>79.2</v>
      </c>
      <c r="J9" s="14"/>
      <c r="K9" s="16"/>
    </row>
    <row r="10" spans="1:12" ht="18.600000000000001" thickBot="1">
      <c r="A10" s="10">
        <v>4</v>
      </c>
      <c r="B10" s="29" t="s">
        <v>33</v>
      </c>
      <c r="C10" s="31">
        <v>75</v>
      </c>
      <c r="D10" s="31">
        <v>78</v>
      </c>
      <c r="E10" s="31">
        <v>75</v>
      </c>
      <c r="F10" s="31">
        <v>78</v>
      </c>
      <c r="G10" s="31">
        <v>75</v>
      </c>
      <c r="H10" s="10">
        <f>C10+D10+E10+F10+G10</f>
        <v>381</v>
      </c>
      <c r="I10" s="10">
        <f>H10/5</f>
        <v>76.2</v>
      </c>
      <c r="J10" s="14"/>
      <c r="K10" s="16"/>
    </row>
    <row r="11" spans="1:12" ht="18.600000000000001" thickBot="1">
      <c r="A11" s="10">
        <v>5</v>
      </c>
      <c r="B11" s="29" t="s">
        <v>37</v>
      </c>
      <c r="C11" s="31">
        <v>75</v>
      </c>
      <c r="D11" s="31">
        <v>76</v>
      </c>
      <c r="E11" s="31">
        <v>76</v>
      </c>
      <c r="F11" s="31">
        <v>76</v>
      </c>
      <c r="G11" s="31">
        <v>75</v>
      </c>
      <c r="H11" s="10">
        <f>C11+D11+E11+F11+G11</f>
        <v>378</v>
      </c>
      <c r="I11" s="10">
        <f>H11/5</f>
        <v>75.599999999999994</v>
      </c>
      <c r="J11" s="14"/>
      <c r="K11" s="16"/>
    </row>
    <row r="12" spans="1:12" ht="18.600000000000001" thickBot="1">
      <c r="A12" s="10">
        <v>6</v>
      </c>
      <c r="B12" s="29" t="s">
        <v>40</v>
      </c>
      <c r="C12" s="31">
        <v>75</v>
      </c>
      <c r="D12" s="31">
        <v>75</v>
      </c>
      <c r="E12" s="31">
        <v>75</v>
      </c>
      <c r="F12" s="31">
        <v>76</v>
      </c>
      <c r="G12" s="31">
        <v>76</v>
      </c>
      <c r="H12" s="10">
        <f>C12+D12+E12+F12+G12</f>
        <v>377</v>
      </c>
      <c r="I12" s="10">
        <f>H12/5</f>
        <v>75.400000000000006</v>
      </c>
      <c r="J12" s="14"/>
      <c r="K12" s="16"/>
    </row>
    <row r="13" spans="1:12" ht="20.25" customHeight="1" thickBot="1">
      <c r="A13" s="14">
        <v>7</v>
      </c>
      <c r="B13" s="29" t="s">
        <v>41</v>
      </c>
      <c r="C13" s="31">
        <v>77</v>
      </c>
      <c r="D13" s="31">
        <v>77</v>
      </c>
      <c r="E13" s="31">
        <v>75</v>
      </c>
      <c r="F13" s="31">
        <v>70</v>
      </c>
      <c r="G13" s="31">
        <v>78</v>
      </c>
      <c r="H13" s="10">
        <f>C13+D13+E13+F13+G13</f>
        <v>377</v>
      </c>
      <c r="I13" s="10">
        <f>H13/5</f>
        <v>75.400000000000006</v>
      </c>
      <c r="J13" s="14"/>
      <c r="K13" s="16"/>
    </row>
    <row r="14" spans="1:12" ht="18.600000000000001" thickBot="1">
      <c r="A14" s="10">
        <v>8</v>
      </c>
      <c r="B14" s="29" t="s">
        <v>34</v>
      </c>
      <c r="C14" s="31">
        <v>74</v>
      </c>
      <c r="D14" s="31">
        <v>73</v>
      </c>
      <c r="E14" s="31">
        <v>71</v>
      </c>
      <c r="F14" s="31">
        <v>72</v>
      </c>
      <c r="G14" s="31">
        <v>78</v>
      </c>
      <c r="H14" s="10">
        <f>C14+D14+E14+F14+G14</f>
        <v>368</v>
      </c>
      <c r="I14" s="10">
        <f>H14/5</f>
        <v>73.599999999999994</v>
      </c>
      <c r="J14" s="14"/>
      <c r="K14" s="16"/>
    </row>
    <row r="15" spans="1:12" ht="18.600000000000001" thickBot="1">
      <c r="A15" s="10">
        <v>9</v>
      </c>
      <c r="B15" s="29" t="s">
        <v>35</v>
      </c>
      <c r="C15" s="31">
        <v>68</v>
      </c>
      <c r="D15" s="31">
        <v>70</v>
      </c>
      <c r="E15" s="31">
        <v>76</v>
      </c>
      <c r="F15" s="31">
        <v>72</v>
      </c>
      <c r="G15" s="31">
        <v>75</v>
      </c>
      <c r="H15" s="10">
        <f>C15+D15+E15+F15+G15</f>
        <v>361</v>
      </c>
      <c r="I15" s="10">
        <f>H15/5</f>
        <v>72.2</v>
      </c>
      <c r="J15" s="14"/>
      <c r="K15" s="16"/>
    </row>
    <row r="16" spans="1:12" ht="18.600000000000001" thickBot="1">
      <c r="A16" s="10">
        <v>10</v>
      </c>
      <c r="B16" s="29" t="s">
        <v>31</v>
      </c>
      <c r="C16" s="31">
        <v>68</v>
      </c>
      <c r="D16" s="31">
        <v>73</v>
      </c>
      <c r="E16" s="31">
        <v>61</v>
      </c>
      <c r="F16" s="31">
        <v>67</v>
      </c>
      <c r="G16" s="31">
        <v>0</v>
      </c>
      <c r="H16" s="10">
        <f>C16+D16+E16+F16+G16</f>
        <v>269</v>
      </c>
      <c r="I16" s="10">
        <f>H16/5</f>
        <v>53.8</v>
      </c>
      <c r="J16" s="14"/>
      <c r="K16" s="16"/>
    </row>
    <row r="17" spans="1:11" ht="18.600000000000001" thickBot="1">
      <c r="A17" s="10">
        <v>11</v>
      </c>
      <c r="B17" s="29" t="s">
        <v>36</v>
      </c>
      <c r="C17" s="31">
        <v>62</v>
      </c>
      <c r="D17" s="31">
        <v>71</v>
      </c>
      <c r="E17" s="31">
        <v>61</v>
      </c>
      <c r="F17" s="31">
        <v>67</v>
      </c>
      <c r="G17" s="31">
        <v>0</v>
      </c>
      <c r="H17" s="10">
        <f>C17+D17+E17+F17+G17</f>
        <v>261</v>
      </c>
      <c r="I17" s="10">
        <f>H17/5</f>
        <v>52.2</v>
      </c>
      <c r="J17" s="14"/>
      <c r="K17" s="16"/>
    </row>
    <row r="18" spans="1:11" ht="18.600000000000001" thickBot="1">
      <c r="A18" s="10">
        <v>12</v>
      </c>
      <c r="B18" s="29" t="s">
        <v>39</v>
      </c>
      <c r="C18" s="31">
        <v>61</v>
      </c>
      <c r="D18" s="31">
        <v>72</v>
      </c>
      <c r="E18" s="31">
        <v>60</v>
      </c>
      <c r="F18" s="31">
        <v>68</v>
      </c>
      <c r="G18" s="31">
        <v>0</v>
      </c>
      <c r="H18" s="10">
        <f>C18+D18+E18+F18+G18</f>
        <v>261</v>
      </c>
      <c r="I18" s="10">
        <f>H18/5</f>
        <v>52.2</v>
      </c>
      <c r="J18" s="35"/>
    </row>
    <row r="19" spans="1:11" ht="18.600000000000001" thickBot="1">
      <c r="A19" s="39">
        <v>13</v>
      </c>
      <c r="B19" s="29" t="s">
        <v>42</v>
      </c>
      <c r="C19" s="31">
        <v>63</v>
      </c>
      <c r="D19" s="31">
        <v>70</v>
      </c>
      <c r="E19" s="31">
        <v>61</v>
      </c>
      <c r="F19" s="31">
        <v>67</v>
      </c>
      <c r="G19" s="31">
        <v>0</v>
      </c>
      <c r="H19" s="10">
        <f>C19+D19+E19+F19+G19</f>
        <v>261</v>
      </c>
      <c r="I19" s="10">
        <f>H19/5</f>
        <v>52.2</v>
      </c>
      <c r="J19" s="35"/>
    </row>
    <row r="20" spans="1:11" ht="18.600000000000001" thickBot="1">
      <c r="A20" s="39">
        <v>14</v>
      </c>
      <c r="B20" s="29" t="s">
        <v>43</v>
      </c>
      <c r="C20" s="31">
        <v>75</v>
      </c>
      <c r="D20" s="31">
        <v>75</v>
      </c>
      <c r="E20" s="31">
        <v>37</v>
      </c>
      <c r="F20" s="31">
        <v>70</v>
      </c>
      <c r="G20" s="31">
        <v>0</v>
      </c>
      <c r="H20" s="10">
        <f>C20+D20+E20+F20+G20</f>
        <v>257</v>
      </c>
      <c r="I20" s="10">
        <f>H20/5</f>
        <v>51.4</v>
      </c>
      <c r="J20" s="35"/>
    </row>
    <row r="21" spans="1:11" ht="18">
      <c r="A21" s="2"/>
      <c r="B21" s="9"/>
      <c r="C21" s="9"/>
      <c r="D21" s="9"/>
      <c r="E21" s="38"/>
      <c r="F21" s="9"/>
      <c r="G21" s="9"/>
      <c r="H21" s="9"/>
      <c r="I21" s="9"/>
      <c r="J21" s="2"/>
    </row>
    <row r="22" spans="1:11" ht="18">
      <c r="A22" s="2"/>
      <c r="B22" s="9"/>
      <c r="C22" s="9"/>
      <c r="D22" s="9"/>
      <c r="E22" s="9"/>
      <c r="F22" s="9"/>
      <c r="G22" s="9"/>
      <c r="H22" s="9"/>
      <c r="I22" s="9"/>
      <c r="J22" s="2"/>
    </row>
    <row r="23" spans="1:11" ht="18">
      <c r="A23" s="2"/>
      <c r="B23" s="9"/>
      <c r="C23" s="9"/>
      <c r="D23" s="9"/>
      <c r="E23" s="9"/>
      <c r="F23" s="9"/>
      <c r="G23" s="9"/>
      <c r="H23" s="9"/>
      <c r="I23" s="9"/>
      <c r="J23" s="2"/>
    </row>
    <row r="24" spans="1:11" ht="18">
      <c r="A24" s="2"/>
      <c r="B24" s="9"/>
      <c r="C24" s="9"/>
      <c r="D24" s="9"/>
      <c r="E24" s="9"/>
      <c r="F24" s="9"/>
      <c r="G24" s="9"/>
      <c r="H24" s="9"/>
      <c r="I24" s="9"/>
      <c r="J24" s="2"/>
    </row>
    <row r="25" spans="1:11" ht="18">
      <c r="A25" s="2"/>
      <c r="B25" s="9"/>
      <c r="C25" s="9"/>
      <c r="D25" s="9"/>
      <c r="E25" s="9"/>
      <c r="F25" s="9"/>
      <c r="G25" s="9"/>
      <c r="H25" s="9"/>
      <c r="I25" s="9"/>
      <c r="J25" s="2"/>
    </row>
  </sheetData>
  <sortState ref="A7:I20">
    <sortCondition descending="1" ref="I7"/>
  </sortState>
  <phoneticPr fontId="1" type="noConversion"/>
  <pageMargins left="0.75" right="0.75" top="1" bottom="1" header="0.5" footer="0.5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K7" sqref="K7"/>
    </sheetView>
  </sheetViews>
  <sheetFormatPr defaultRowHeight="14.4"/>
  <cols>
    <col min="1" max="1" width="8" customWidth="1"/>
    <col min="2" max="2" width="39.33203125" customWidth="1"/>
    <col min="3" max="3" width="7.6640625" customWidth="1"/>
    <col min="4" max="5" width="8.6640625" customWidth="1"/>
    <col min="7" max="7" width="9.109375" customWidth="1"/>
    <col min="8" max="8" width="10.44140625" customWidth="1"/>
    <col min="9" max="9" width="18.88671875" customWidth="1"/>
  </cols>
  <sheetData>
    <row r="1" spans="1:11" s="3" customFormat="1" ht="15.6">
      <c r="A1" s="5"/>
      <c r="B1" s="5"/>
      <c r="C1" s="5" t="s">
        <v>9</v>
      </c>
      <c r="D1" s="5"/>
      <c r="E1" s="5"/>
      <c r="F1" s="5"/>
      <c r="G1" s="5"/>
      <c r="H1" s="5"/>
      <c r="I1" s="5"/>
      <c r="J1" s="5"/>
    </row>
    <row r="2" spans="1:11" s="3" customFormat="1" ht="15.6">
      <c r="A2" s="5"/>
      <c r="B2" s="5"/>
      <c r="C2" s="5" t="s">
        <v>45</v>
      </c>
      <c r="D2" s="5"/>
      <c r="E2" s="5"/>
      <c r="F2" s="5"/>
      <c r="G2" s="5"/>
      <c r="H2" s="5"/>
      <c r="I2" s="5"/>
      <c r="J2" s="5"/>
    </row>
    <row r="3" spans="1:11" ht="28.2">
      <c r="A3" s="14" t="s">
        <v>0</v>
      </c>
      <c r="B3" s="14"/>
      <c r="C3" s="14" t="s">
        <v>1</v>
      </c>
      <c r="D3" s="14"/>
      <c r="E3" s="14"/>
      <c r="F3" s="14"/>
      <c r="G3" s="14" t="s">
        <v>3</v>
      </c>
      <c r="H3" s="15" t="s">
        <v>5</v>
      </c>
      <c r="I3" s="14" t="s">
        <v>4</v>
      </c>
      <c r="J3" s="16"/>
    </row>
    <row r="4" spans="1:11" ht="15.6">
      <c r="A4" s="14"/>
      <c r="B4" s="14"/>
      <c r="C4" s="14" t="s">
        <v>2</v>
      </c>
      <c r="D4" s="14"/>
      <c r="E4" s="14"/>
      <c r="F4" s="19"/>
      <c r="G4" s="14"/>
      <c r="H4" s="14"/>
      <c r="I4" s="14"/>
      <c r="J4" s="16"/>
    </row>
    <row r="5" spans="1:11" ht="206.4">
      <c r="A5" s="18"/>
      <c r="B5" s="18"/>
      <c r="C5" s="33" t="s">
        <v>50</v>
      </c>
      <c r="D5" s="33" t="s">
        <v>51</v>
      </c>
      <c r="E5" s="33" t="s">
        <v>52</v>
      </c>
      <c r="F5" s="36" t="s">
        <v>53</v>
      </c>
      <c r="G5" s="18"/>
      <c r="H5" s="18"/>
      <c r="I5" s="18"/>
      <c r="J5" s="16"/>
    </row>
    <row r="6" spans="1:11" ht="18">
      <c r="A6" s="41">
        <v>1</v>
      </c>
      <c r="B6" s="42" t="s">
        <v>30</v>
      </c>
      <c r="C6" s="43">
        <v>65</v>
      </c>
      <c r="D6" s="43">
        <v>65</v>
      </c>
      <c r="E6" s="43">
        <v>67</v>
      </c>
      <c r="F6" s="43">
        <v>68</v>
      </c>
      <c r="G6" s="44">
        <f t="shared" ref="G6" si="0">C6+D6+E6+F6</f>
        <v>265</v>
      </c>
      <c r="H6" s="45">
        <f t="shared" ref="H6" si="1">G6/4</f>
        <v>66.25</v>
      </c>
      <c r="I6" s="18"/>
      <c r="J6" s="16"/>
    </row>
    <row r="7" spans="1:11" s="3" customFormat="1" ht="18">
      <c r="A7" s="46">
        <v>2</v>
      </c>
      <c r="B7" s="47" t="s">
        <v>29</v>
      </c>
      <c r="C7" s="48">
        <v>65</v>
      </c>
      <c r="D7" s="48">
        <v>65</v>
      </c>
      <c r="E7" s="48">
        <v>74</v>
      </c>
      <c r="F7" s="48">
        <v>11</v>
      </c>
      <c r="G7" s="10">
        <f t="shared" ref="G7" si="2">C7+D7+E7+F7</f>
        <v>215</v>
      </c>
      <c r="H7" s="22">
        <f t="shared" ref="H7" si="3">G7/4</f>
        <v>53.75</v>
      </c>
      <c r="I7" s="10"/>
      <c r="J7" s="17"/>
      <c r="K7"/>
    </row>
    <row r="8" spans="1:11" s="3" customFormat="1" ht="18">
      <c r="B8" s="9"/>
      <c r="C8" s="9"/>
      <c r="D8" s="9"/>
      <c r="E8" s="9"/>
      <c r="F8" s="9"/>
      <c r="G8" s="9"/>
      <c r="H8" s="9"/>
      <c r="I8" s="9"/>
      <c r="J8" s="1"/>
      <c r="K8"/>
    </row>
    <row r="9" spans="1:11" s="3" customFormat="1" ht="18">
      <c r="B9" s="9"/>
      <c r="C9" s="9"/>
      <c r="D9" s="9"/>
      <c r="E9" s="9"/>
      <c r="F9" s="9"/>
      <c r="G9" s="9"/>
      <c r="H9" s="9"/>
      <c r="I9" s="9"/>
      <c r="J9" s="1"/>
      <c r="K9"/>
    </row>
    <row r="10" spans="1:11" s="3" customFormat="1" ht="18">
      <c r="B10" s="9"/>
      <c r="C10" s="9"/>
      <c r="D10" s="9"/>
      <c r="E10" s="9"/>
      <c r="F10" s="9"/>
      <c r="G10" s="9"/>
      <c r="H10" s="9"/>
      <c r="I10" s="9"/>
      <c r="J10" s="1"/>
      <c r="K10"/>
    </row>
    <row r="11" spans="1:11" s="3" customFormat="1" ht="18">
      <c r="B11" s="9"/>
      <c r="C11" s="9"/>
      <c r="D11" s="9"/>
      <c r="E11" s="9"/>
      <c r="F11" s="9"/>
      <c r="G11" s="9"/>
      <c r="H11" s="9"/>
      <c r="I11" s="9"/>
      <c r="J11" s="1"/>
      <c r="K11"/>
    </row>
    <row r="12" spans="1:11" s="3" customFormat="1" ht="18">
      <c r="B12" s="9"/>
      <c r="C12" s="9"/>
      <c r="D12" s="9"/>
      <c r="E12" s="9"/>
      <c r="F12" s="9"/>
      <c r="G12" s="9"/>
      <c r="H12" s="9"/>
      <c r="I12" s="9"/>
      <c r="J12" s="1"/>
      <c r="K12"/>
    </row>
    <row r="13" spans="1:11" s="3" customFormat="1" ht="18">
      <c r="B13" s="9"/>
      <c r="C13" s="9"/>
      <c r="D13" s="9"/>
      <c r="E13" s="9"/>
      <c r="F13" s="9"/>
      <c r="G13" s="9"/>
      <c r="H13" s="9"/>
      <c r="I13" s="9"/>
      <c r="J13" s="1"/>
      <c r="K13"/>
    </row>
    <row r="14" spans="1:11" s="3" customFormat="1" ht="18">
      <c r="B14" s="9"/>
      <c r="C14" s="9"/>
      <c r="D14" s="9"/>
      <c r="E14" s="9"/>
      <c r="F14" s="9"/>
      <c r="G14" s="9"/>
      <c r="H14" s="9"/>
      <c r="I14" s="9"/>
      <c r="J14" s="1"/>
      <c r="K14"/>
    </row>
    <row r="15" spans="1:11">
      <c r="B15" s="2"/>
      <c r="C15" s="2"/>
      <c r="D15" s="2"/>
      <c r="E15" s="2"/>
      <c r="F15" s="2"/>
      <c r="G15" s="2"/>
      <c r="H15" s="2"/>
      <c r="I15" s="2"/>
    </row>
    <row r="16" spans="1:11">
      <c r="B16" s="2"/>
      <c r="C16" s="2"/>
      <c r="D16" s="2"/>
      <c r="E16" s="2"/>
      <c r="F16" s="2"/>
      <c r="G16" s="2"/>
      <c r="H16" s="2"/>
      <c r="I16" s="2"/>
    </row>
    <row r="17" spans="2:9">
      <c r="B17" s="2"/>
      <c r="C17" s="2"/>
      <c r="D17" s="2"/>
      <c r="E17" s="2"/>
      <c r="F17" s="2"/>
      <c r="G17" s="2"/>
      <c r="H17" s="2"/>
      <c r="I17" s="2"/>
    </row>
  </sheetData>
  <sortState ref="A6:H7">
    <sortCondition descending="1" ref="H6:H7"/>
  </sortState>
  <pageMargins left="0.7" right="0.7" top="0.75" bottom="0.75" header="0.3" footer="0.3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3"/>
  <sheetViews>
    <sheetView topLeftCell="A6" workbookViewId="0">
      <selection activeCell="L21" sqref="L21"/>
    </sheetView>
  </sheetViews>
  <sheetFormatPr defaultRowHeight="14.4"/>
  <cols>
    <col min="1" max="1" width="7.109375" customWidth="1"/>
    <col min="2" max="2" width="45" customWidth="1"/>
    <col min="3" max="3" width="7.5546875" customWidth="1"/>
    <col min="4" max="6" width="8.6640625" customWidth="1"/>
    <col min="7" max="7" width="8.33203125" customWidth="1"/>
    <col min="9" max="9" width="15.109375" customWidth="1"/>
    <col min="10" max="10" width="15.5546875" customWidth="1"/>
  </cols>
  <sheetData>
    <row r="1" spans="1:11" ht="15.6">
      <c r="A1" s="5"/>
      <c r="B1" s="5"/>
      <c r="C1" s="5" t="s">
        <v>8</v>
      </c>
      <c r="D1" s="5"/>
      <c r="E1" s="5"/>
      <c r="F1" s="5"/>
      <c r="G1" s="5"/>
      <c r="H1" s="5"/>
      <c r="I1" s="5"/>
      <c r="J1" s="5"/>
      <c r="K1" s="5"/>
    </row>
    <row r="2" spans="1:11" ht="15.6">
      <c r="A2" s="5"/>
      <c r="B2" s="5"/>
      <c r="C2" s="5" t="s">
        <v>54</v>
      </c>
      <c r="D2" s="5"/>
      <c r="E2" s="5"/>
      <c r="F2" s="5"/>
      <c r="G2" s="5"/>
      <c r="H2" s="5"/>
      <c r="I2" s="5"/>
      <c r="J2" s="5"/>
      <c r="K2" s="5"/>
    </row>
    <row r="3" spans="1:11" ht="28.2">
      <c r="A3" s="23" t="s">
        <v>0</v>
      </c>
      <c r="B3" s="14"/>
      <c r="C3" s="14" t="s">
        <v>1</v>
      </c>
      <c r="D3" s="14"/>
      <c r="E3" s="14"/>
      <c r="F3" s="14"/>
      <c r="G3" s="14" t="s">
        <v>3</v>
      </c>
      <c r="H3" s="15" t="s">
        <v>5</v>
      </c>
      <c r="I3" s="14" t="s">
        <v>4</v>
      </c>
      <c r="J3" s="16"/>
      <c r="K3" s="16"/>
    </row>
    <row r="4" spans="1:11">
      <c r="A4" s="14"/>
      <c r="B4" s="14"/>
      <c r="C4" s="24" t="s">
        <v>2</v>
      </c>
      <c r="D4" s="14"/>
      <c r="E4" s="14"/>
      <c r="F4" s="14" t="s">
        <v>55</v>
      </c>
      <c r="G4" s="14"/>
      <c r="H4" s="14"/>
      <c r="I4" s="25"/>
      <c r="J4" s="16"/>
      <c r="K4" s="16"/>
    </row>
    <row r="5" spans="1:11" ht="241.8">
      <c r="A5" s="18"/>
      <c r="B5" s="18"/>
      <c r="C5" s="32" t="s">
        <v>56</v>
      </c>
      <c r="D5" s="33" t="s">
        <v>57</v>
      </c>
      <c r="E5" s="33" t="s">
        <v>58</v>
      </c>
      <c r="F5" s="33" t="s">
        <v>56</v>
      </c>
      <c r="G5" s="18"/>
      <c r="H5" s="18"/>
      <c r="I5" s="25"/>
      <c r="J5" s="16"/>
      <c r="K5" s="16"/>
    </row>
    <row r="6" spans="1:11" ht="15" thickBot="1">
      <c r="A6" s="18"/>
      <c r="B6" s="17"/>
      <c r="C6" s="40"/>
      <c r="D6" s="40"/>
      <c r="E6" s="40"/>
      <c r="F6" s="40"/>
      <c r="G6" s="18"/>
      <c r="H6" s="18"/>
      <c r="I6" s="25"/>
      <c r="J6" s="16"/>
      <c r="K6" s="16"/>
    </row>
    <row r="7" spans="1:11" ht="18.75" customHeight="1" thickBot="1">
      <c r="A7" s="35">
        <v>1</v>
      </c>
      <c r="B7" s="28" t="s">
        <v>23</v>
      </c>
      <c r="C7" s="30">
        <v>95</v>
      </c>
      <c r="D7" s="30">
        <v>92</v>
      </c>
      <c r="E7" s="30">
        <v>95</v>
      </c>
      <c r="F7" s="30">
        <v>95</v>
      </c>
      <c r="G7" s="27">
        <f>SUM(C7:F7)</f>
        <v>377</v>
      </c>
      <c r="H7" s="27">
        <f>AVERAGE(C7:F7)</f>
        <v>94.25</v>
      </c>
      <c r="I7" s="20"/>
      <c r="J7" s="16"/>
      <c r="K7" s="16"/>
    </row>
    <row r="8" spans="1:11" ht="18.600000000000001" thickBot="1">
      <c r="A8" s="14">
        <v>2</v>
      </c>
      <c r="B8" s="29" t="s">
        <v>21</v>
      </c>
      <c r="C8" s="31">
        <v>96</v>
      </c>
      <c r="D8" s="31">
        <v>92</v>
      </c>
      <c r="E8" s="31">
        <v>90</v>
      </c>
      <c r="F8" s="31">
        <v>94</v>
      </c>
      <c r="G8" s="27">
        <f>SUM(C8:F8)</f>
        <v>372</v>
      </c>
      <c r="H8" s="27">
        <f>AVERAGE(C8:F8)</f>
        <v>93</v>
      </c>
      <c r="I8" s="14"/>
      <c r="J8" s="16"/>
      <c r="K8" s="16"/>
    </row>
    <row r="9" spans="1:11" ht="20.25" customHeight="1" thickBot="1">
      <c r="A9" s="26">
        <v>3</v>
      </c>
      <c r="B9" s="29" t="s">
        <v>20</v>
      </c>
      <c r="C9" s="31">
        <v>95</v>
      </c>
      <c r="D9" s="31">
        <v>92</v>
      </c>
      <c r="E9" s="31">
        <v>90</v>
      </c>
      <c r="F9" s="31">
        <v>91</v>
      </c>
      <c r="G9" s="27">
        <f>SUM(C9:F9)</f>
        <v>368</v>
      </c>
      <c r="H9" s="27">
        <f>AVERAGE(C9:F9)</f>
        <v>92</v>
      </c>
      <c r="I9" s="14"/>
      <c r="J9" s="16"/>
      <c r="K9" s="16"/>
    </row>
    <row r="10" spans="1:11" ht="19.5" customHeight="1" thickBot="1">
      <c r="A10" s="35">
        <v>4</v>
      </c>
      <c r="B10" s="29" t="s">
        <v>24</v>
      </c>
      <c r="C10" s="31">
        <v>91</v>
      </c>
      <c r="D10" s="31">
        <v>92</v>
      </c>
      <c r="E10" s="31">
        <v>91</v>
      </c>
      <c r="F10" s="31">
        <v>92</v>
      </c>
      <c r="G10" s="27">
        <f>SUM(C10:F10)</f>
        <v>366</v>
      </c>
      <c r="H10" s="27">
        <f>AVERAGE(C10:F10)</f>
        <v>91.5</v>
      </c>
      <c r="I10" s="21"/>
      <c r="J10" s="16"/>
      <c r="K10" s="16"/>
    </row>
    <row r="11" spans="1:11" ht="18.600000000000001" thickBot="1">
      <c r="A11" s="14">
        <v>5</v>
      </c>
      <c r="B11" s="29" t="s">
        <v>19</v>
      </c>
      <c r="C11" s="31">
        <v>91</v>
      </c>
      <c r="D11" s="31">
        <v>90</v>
      </c>
      <c r="E11" s="31">
        <v>90</v>
      </c>
      <c r="F11" s="31">
        <v>93</v>
      </c>
      <c r="G11" s="27">
        <f>SUM(C11:F11)</f>
        <v>364</v>
      </c>
      <c r="H11" s="27">
        <f>AVERAGE(C11:F11)</f>
        <v>91</v>
      </c>
      <c r="I11" s="21"/>
      <c r="J11" s="16"/>
      <c r="K11" s="16"/>
    </row>
    <row r="12" spans="1:11" ht="21" customHeight="1" thickBot="1">
      <c r="A12" s="14">
        <v>6</v>
      </c>
      <c r="B12" s="29" t="s">
        <v>18</v>
      </c>
      <c r="C12" s="31">
        <v>91</v>
      </c>
      <c r="D12" s="31">
        <v>90</v>
      </c>
      <c r="E12" s="31">
        <v>90</v>
      </c>
      <c r="F12" s="31">
        <v>92</v>
      </c>
      <c r="G12" s="27">
        <f>SUM(C12:F12)</f>
        <v>363</v>
      </c>
      <c r="H12" s="27">
        <f>AVERAGE(C12:F12)</f>
        <v>90.75</v>
      </c>
      <c r="I12" s="21"/>
      <c r="J12" s="16"/>
      <c r="K12" s="16"/>
    </row>
    <row r="13" spans="1:11" ht="20.25" customHeight="1" thickBot="1">
      <c r="A13" s="2">
        <v>7</v>
      </c>
      <c r="B13" s="29" t="s">
        <v>28</v>
      </c>
      <c r="C13" s="31">
        <v>75</v>
      </c>
      <c r="D13" s="31">
        <v>70</v>
      </c>
      <c r="E13" s="31">
        <v>75</v>
      </c>
      <c r="F13" s="31">
        <v>75</v>
      </c>
      <c r="G13" s="27">
        <f>SUM(C13:F13)</f>
        <v>295</v>
      </c>
      <c r="H13" s="27">
        <f>AVERAGE(C13:F13)</f>
        <v>73.75</v>
      </c>
      <c r="I13" s="21"/>
      <c r="J13" s="16"/>
      <c r="K13" s="16"/>
    </row>
    <row r="14" spans="1:11" ht="18.600000000000001" thickBot="1">
      <c r="A14" s="35">
        <v>8</v>
      </c>
      <c r="B14" s="29" t="s">
        <v>22</v>
      </c>
      <c r="C14" s="31">
        <v>76</v>
      </c>
      <c r="D14" s="31">
        <v>67</v>
      </c>
      <c r="E14" s="31">
        <v>70</v>
      </c>
      <c r="F14" s="31">
        <v>75</v>
      </c>
      <c r="G14" s="27">
        <f>SUM(C14:F14)</f>
        <v>288</v>
      </c>
      <c r="H14" s="27">
        <f>AVERAGE(C14:F14)</f>
        <v>72</v>
      </c>
      <c r="I14" s="34"/>
    </row>
    <row r="15" spans="1:11" ht="18.600000000000001" thickBot="1">
      <c r="A15" s="35">
        <v>9</v>
      </c>
      <c r="B15" s="29" t="s">
        <v>27</v>
      </c>
      <c r="C15" s="31">
        <v>68</v>
      </c>
      <c r="D15" s="31">
        <v>70</v>
      </c>
      <c r="E15" s="31">
        <v>66</v>
      </c>
      <c r="F15" s="31">
        <v>75</v>
      </c>
      <c r="G15" s="27">
        <f>SUM(C15:F15)</f>
        <v>279</v>
      </c>
      <c r="H15" s="27">
        <f>AVERAGE(C15:F15)</f>
        <v>69.75</v>
      </c>
      <c r="I15" s="34"/>
    </row>
    <row r="16" spans="1:11" ht="18.600000000000001" thickBot="1">
      <c r="A16" s="35">
        <v>10</v>
      </c>
      <c r="B16" s="29" t="s">
        <v>26</v>
      </c>
      <c r="C16" s="31">
        <v>69</v>
      </c>
      <c r="D16" s="31">
        <v>69</v>
      </c>
      <c r="E16" s="31">
        <v>68</v>
      </c>
      <c r="F16" s="31">
        <v>70</v>
      </c>
      <c r="G16" s="27">
        <f>SUM(C16:F16)</f>
        <v>276</v>
      </c>
      <c r="H16" s="27">
        <f>AVERAGE(C16:F16)</f>
        <v>69</v>
      </c>
      <c r="I16" s="35"/>
    </row>
    <row r="17" spans="1:9" ht="18.600000000000001" thickBot="1">
      <c r="A17" s="14">
        <v>11</v>
      </c>
      <c r="B17" s="29" t="s">
        <v>16</v>
      </c>
      <c r="C17" s="31">
        <v>64</v>
      </c>
      <c r="D17" s="31">
        <v>70</v>
      </c>
      <c r="E17" s="31">
        <v>68</v>
      </c>
      <c r="F17" s="31">
        <v>70</v>
      </c>
      <c r="G17" s="27">
        <f>SUM(C17:F17)</f>
        <v>272</v>
      </c>
      <c r="H17" s="27">
        <f>AVERAGE(C17:F17)</f>
        <v>68</v>
      </c>
      <c r="I17" s="35"/>
    </row>
    <row r="18" spans="1:9" ht="18.600000000000001" thickBot="1">
      <c r="A18" s="26">
        <v>12</v>
      </c>
      <c r="B18" s="29" t="s">
        <v>15</v>
      </c>
      <c r="C18" s="31">
        <v>67</v>
      </c>
      <c r="D18" s="31">
        <v>70</v>
      </c>
      <c r="E18" s="31">
        <v>66</v>
      </c>
      <c r="F18" s="31">
        <v>68</v>
      </c>
      <c r="G18" s="27">
        <f>SUM(C18:F18)</f>
        <v>271</v>
      </c>
      <c r="H18" s="27">
        <f>AVERAGE(C18:F18)</f>
        <v>67.75</v>
      </c>
      <c r="I18" s="35"/>
    </row>
    <row r="19" spans="1:9" ht="18.600000000000001" thickBot="1">
      <c r="A19" s="35">
        <v>13</v>
      </c>
      <c r="B19" s="29" t="s">
        <v>25</v>
      </c>
      <c r="C19" s="31">
        <v>65</v>
      </c>
      <c r="D19" s="31">
        <v>68</v>
      </c>
      <c r="E19" s="31">
        <v>66</v>
      </c>
      <c r="F19" s="31">
        <v>67</v>
      </c>
      <c r="G19" s="27">
        <f>SUM(C19:F19)</f>
        <v>266</v>
      </c>
      <c r="H19" s="27">
        <f>AVERAGE(C19:F19)</f>
        <v>66.5</v>
      </c>
      <c r="I19" s="35"/>
    </row>
    <row r="20" spans="1:9" ht="18.600000000000001" thickBot="1">
      <c r="A20" s="14">
        <v>14</v>
      </c>
      <c r="B20" s="29" t="s">
        <v>17</v>
      </c>
      <c r="C20" s="31">
        <v>65</v>
      </c>
      <c r="D20" s="31">
        <v>65</v>
      </c>
      <c r="E20" s="31">
        <v>66</v>
      </c>
      <c r="F20" s="31">
        <v>67</v>
      </c>
      <c r="G20" s="27">
        <f>SUM(C20:F20)</f>
        <v>263</v>
      </c>
      <c r="H20" s="27">
        <f>AVERAGE(C20:F20)</f>
        <v>65.75</v>
      </c>
      <c r="I20" s="35"/>
    </row>
    <row r="21" spans="1:9" ht="18">
      <c r="A21" s="2"/>
      <c r="B21" s="9"/>
      <c r="C21" s="9"/>
      <c r="D21" s="9"/>
      <c r="E21" s="9"/>
      <c r="F21" s="9"/>
      <c r="G21" s="9"/>
      <c r="H21" s="9"/>
      <c r="I21" s="2"/>
    </row>
    <row r="22" spans="1:9" ht="18">
      <c r="A22" s="2"/>
      <c r="B22" s="9"/>
      <c r="C22" s="9"/>
      <c r="D22" s="9"/>
      <c r="E22" s="9"/>
      <c r="F22" s="9"/>
      <c r="G22" s="9"/>
      <c r="H22" s="9"/>
      <c r="I22" s="2"/>
    </row>
    <row r="23" spans="1:9" ht="18">
      <c r="A23" s="2"/>
      <c r="B23" s="9"/>
      <c r="C23" s="9"/>
      <c r="D23" s="9"/>
      <c r="E23" s="9"/>
      <c r="F23" s="9"/>
      <c r="G23" s="9"/>
      <c r="H23" s="9"/>
      <c r="I23" s="2"/>
    </row>
  </sheetData>
  <sortState ref="A7:H20">
    <sortCondition descending="1" ref="H7"/>
  </sortState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8"/>
  <sheetViews>
    <sheetView tabSelected="1" workbookViewId="0">
      <selection activeCell="P5" sqref="P5"/>
    </sheetView>
  </sheetViews>
  <sheetFormatPr defaultRowHeight="14.4"/>
  <cols>
    <col min="2" max="2" width="41.5546875" customWidth="1"/>
    <col min="6" max="6" width="9" customWidth="1"/>
    <col min="7" max="7" width="0.44140625" hidden="1" customWidth="1"/>
  </cols>
  <sheetData>
    <row r="1" spans="1:10" ht="15.6">
      <c r="A1" s="5" t="s">
        <v>11</v>
      </c>
      <c r="B1" s="5"/>
      <c r="C1" s="5"/>
      <c r="D1" s="5"/>
      <c r="E1" s="5"/>
      <c r="F1" s="5"/>
      <c r="G1" s="5"/>
      <c r="H1" s="5"/>
      <c r="I1" s="5"/>
      <c r="J1" s="5"/>
    </row>
    <row r="2" spans="1:10" ht="15.6">
      <c r="A2" s="5" t="s">
        <v>45</v>
      </c>
      <c r="B2" s="5"/>
      <c r="C2" s="5"/>
      <c r="D2" s="5"/>
      <c r="E2" s="5"/>
      <c r="F2" s="5"/>
      <c r="G2" s="5"/>
      <c r="H2" s="5"/>
      <c r="I2" s="5"/>
      <c r="J2" s="5"/>
    </row>
    <row r="3" spans="1:10" ht="28.2">
      <c r="A3" s="23" t="s">
        <v>0</v>
      </c>
      <c r="B3" s="14"/>
      <c r="C3" s="14" t="s">
        <v>1</v>
      </c>
      <c r="D3" s="14"/>
      <c r="E3" s="14"/>
      <c r="F3" s="14"/>
      <c r="G3" s="14"/>
      <c r="H3" s="14" t="s">
        <v>3</v>
      </c>
      <c r="I3" s="15" t="s">
        <v>5</v>
      </c>
      <c r="J3" s="14" t="s">
        <v>4</v>
      </c>
    </row>
    <row r="4" spans="1:10">
      <c r="A4" s="14"/>
      <c r="B4" s="14"/>
      <c r="C4" s="24" t="s">
        <v>2</v>
      </c>
      <c r="D4" s="14"/>
      <c r="E4" s="14"/>
      <c r="F4" s="14"/>
      <c r="G4" s="14"/>
      <c r="H4" s="14"/>
      <c r="I4" s="14"/>
      <c r="J4" s="25"/>
    </row>
    <row r="5" spans="1:10" ht="333.6">
      <c r="A5" s="18"/>
      <c r="B5" s="18"/>
      <c r="C5" s="32" t="s">
        <v>59</v>
      </c>
      <c r="D5" s="33" t="s">
        <v>60</v>
      </c>
      <c r="E5" s="50" t="s">
        <v>61</v>
      </c>
      <c r="F5" s="33" t="s">
        <v>52</v>
      </c>
      <c r="G5" s="18"/>
      <c r="H5" s="18"/>
      <c r="I5" s="18"/>
      <c r="J5" s="25"/>
    </row>
    <row r="6" spans="1:10" ht="18.600000000000001" thickBot="1">
      <c r="A6" s="49">
        <v>1</v>
      </c>
      <c r="B6" s="29" t="s">
        <v>14</v>
      </c>
      <c r="C6" s="31">
        <v>91</v>
      </c>
      <c r="D6" s="31">
        <v>91</v>
      </c>
      <c r="E6" s="31">
        <v>91</v>
      </c>
      <c r="F6" s="31">
        <v>93</v>
      </c>
      <c r="G6" s="12"/>
      <c r="H6" s="27">
        <f>SUM(C6:F6)</f>
        <v>366</v>
      </c>
      <c r="I6" s="27">
        <f>AVERAGE(C6:G6)</f>
        <v>91.5</v>
      </c>
      <c r="J6" s="25"/>
    </row>
    <row r="7" spans="1:10" ht="20.25" customHeight="1" thickBot="1">
      <c r="A7" s="23">
        <v>2</v>
      </c>
      <c r="B7" s="28" t="s">
        <v>12</v>
      </c>
      <c r="C7" s="30">
        <v>80</v>
      </c>
      <c r="D7" s="30">
        <v>82</v>
      </c>
      <c r="E7" s="30">
        <v>80</v>
      </c>
      <c r="F7" s="30">
        <v>85</v>
      </c>
      <c r="G7" s="12"/>
      <c r="H7" s="27">
        <f>SUM(C7:F7)</f>
        <v>327</v>
      </c>
      <c r="I7" s="27">
        <f>AVERAGE(C7:G7)</f>
        <v>81.75</v>
      </c>
      <c r="J7" s="14"/>
    </row>
    <row r="8" spans="1:10" ht="18.75" customHeight="1" thickBot="1">
      <c r="A8" s="23">
        <v>3</v>
      </c>
      <c r="B8" s="29" t="s">
        <v>13</v>
      </c>
      <c r="C8" s="31">
        <v>80</v>
      </c>
      <c r="D8" s="31">
        <v>81</v>
      </c>
      <c r="E8" s="31">
        <v>80</v>
      </c>
      <c r="F8" s="31">
        <v>85</v>
      </c>
      <c r="G8" s="12"/>
      <c r="H8" s="27">
        <f>SUM(C8:F8)</f>
        <v>326</v>
      </c>
      <c r="I8" s="27">
        <f>AVERAGE(C8:G8)</f>
        <v>81.5</v>
      </c>
      <c r="J8" s="21"/>
    </row>
  </sheetData>
  <sortState ref="H7:I9">
    <sortCondition descending="1" ref="I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Фін 31</vt:lpstr>
      <vt:lpstr>Право 31</vt:lpstr>
      <vt:lpstr>Оп-31</vt:lpstr>
      <vt:lpstr>ЕК-31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2023-01-02T08:39:34Z</cp:lastPrinted>
  <dcterms:created xsi:type="dcterms:W3CDTF">2017-01-05T10:37:21Z</dcterms:created>
  <dcterms:modified xsi:type="dcterms:W3CDTF">2024-07-07T07:15:53Z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2023-07-09T21:55:04Z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ea961d01-ccbb-4dae-8e87-905fa15f054f</vt:lpwstr>
  </property>
  <property fmtid="{D5CDD505-2E9C-101B-9397-08002B2CF9AE}" pid="8" name="MSIP_Label_1ada0a2f-b917-4d51-b0d0-d418a10c8b23_ContentBits">
    <vt:lpwstr>0</vt:lpwstr>
  </property>
</Properties>
</file>